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4570" windowHeight="11220"/>
  </bookViews>
  <sheets>
    <sheet name="2020" sheetId="17" r:id="rId1"/>
  </sheets>
  <calcPr calcId="125725"/>
</workbook>
</file>

<file path=xl/calcChain.xml><?xml version="1.0" encoding="utf-8"?>
<calcChain xmlns="http://schemas.openxmlformats.org/spreadsheetml/2006/main">
  <c r="E68" i="17"/>
  <c r="H36" l="1"/>
  <c r="H31"/>
  <c r="F20"/>
  <c r="G36"/>
  <c r="G31"/>
  <c r="H28"/>
  <c r="G28"/>
  <c r="H25"/>
  <c r="G25"/>
  <c r="H20"/>
  <c r="G20"/>
  <c r="F36"/>
  <c r="F31"/>
  <c r="F28"/>
  <c r="F25"/>
  <c r="E70"/>
  <c r="E36"/>
  <c r="E31"/>
  <c r="E28"/>
  <c r="E25"/>
  <c r="E20"/>
  <c r="F17"/>
  <c r="E44" l="1"/>
  <c r="F44"/>
  <c r="E65" s="1"/>
  <c r="H44"/>
  <c r="G65" s="1"/>
  <c r="E64" l="1"/>
  <c r="E69" l="1"/>
  <c r="E71" s="1"/>
</calcChain>
</file>

<file path=xl/sharedStrings.xml><?xml version="1.0" encoding="utf-8"?>
<sst xmlns="http://schemas.openxmlformats.org/spreadsheetml/2006/main" count="231" uniqueCount="172">
  <si>
    <t>Náklady pro výpočet ceny pro vodné a stočné</t>
  </si>
  <si>
    <t>Řádek</t>
  </si>
  <si>
    <t>Nákladové položky</t>
  </si>
  <si>
    <t>Voda pitná</t>
  </si>
  <si>
    <t>Voda odpadní</t>
  </si>
  <si>
    <t>Kalkulace</t>
  </si>
  <si>
    <t>1</t>
  </si>
  <si>
    <t>2</t>
  </si>
  <si>
    <t>3</t>
  </si>
  <si>
    <t>4</t>
  </si>
  <si>
    <t>6</t>
  </si>
  <si>
    <t>7</t>
  </si>
  <si>
    <t>1.</t>
  </si>
  <si>
    <t>1.1</t>
  </si>
  <si>
    <t>1.2</t>
  </si>
  <si>
    <t>1.3</t>
  </si>
  <si>
    <t>1.4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</si>
  <si>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</si>
  <si>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</si>
  <si>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</si>
  <si>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</si>
  <si>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</si>
  <si>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</si>
  <si>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</si>
  <si>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</si>
  <si>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</si>
  <si>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4.3</t>
  </si>
  <si>
    <t>4.4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</si>
  <si>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</si>
  <si>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</si>
  <si>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</si>
  <si>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</si>
  <si>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</si>
  <si>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</si>
  <si>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</si>
  <si>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</si>
  <si>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</si>
  <si>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</si>
  <si>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</si>
  <si>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</si>
  <si>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</si>
  <si>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</si>
  <si>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</si>
  <si>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9.</t>
  </si>
  <si>
    <t>Materiál</t>
  </si>
  <si>
    <t>- surová voda podzemní + povrchová</t>
  </si>
  <si>
    <t>- pitná voda převzatá+odpadní voda předaná</t>
  </si>
  <si>
    <t>- chemikálie</t>
  </si>
  <si>
    <t>Energie</t>
  </si>
  <si>
    <t>- elektrická energie</t>
  </si>
  <si>
    <t>Mzdy</t>
  </si>
  <si>
    <t>Ostatní přímé náklady</t>
  </si>
  <si>
    <t>- opravy infrastrukturního majetku</t>
  </si>
  <si>
    <t>- nájem infrastrukturního majetku</t>
  </si>
  <si>
    <t>- poplatky za vypouštění odpadních vod</t>
  </si>
  <si>
    <t>Finanční náklady</t>
  </si>
  <si>
    <t>Výrobní režie</t>
  </si>
  <si>
    <t>Správní režie</t>
  </si>
  <si>
    <t>Úplné vlastní náklady</t>
  </si>
  <si>
    <t>Počet pracovníků</t>
  </si>
  <si>
    <t>- z toho domácnosti</t>
  </si>
  <si>
    <t>Kalkulovaná cena pro vodné a stočné</t>
  </si>
  <si>
    <t>Text</t>
  </si>
  <si>
    <t>10.</t>
  </si>
  <si>
    <t>11.</t>
  </si>
  <si>
    <t>12.</t>
  </si>
  <si>
    <t>13.</t>
  </si>
  <si>
    <t>14.</t>
  </si>
  <si>
    <t>15.</t>
  </si>
  <si>
    <t>Kalkulační zisk</t>
  </si>
  <si>
    <t>CENA pro vodné, stočné</t>
  </si>
  <si>
    <t>%</t>
  </si>
  <si>
    <t>- ostatní materiál (vodoměry, spotřební materiál)</t>
  </si>
  <si>
    <t>- ostatní osobní náklady (OOV, soc.poj.,zdr.poj.)</t>
  </si>
  <si>
    <t>Měrná jednotka</t>
  </si>
  <si>
    <t>Poznámka</t>
  </si>
  <si>
    <t>2a</t>
  </si>
  <si>
    <t>2b</t>
  </si>
  <si>
    <t>mil. Kč</t>
  </si>
  <si>
    <r>
      <t>mil. m</t>
    </r>
    <r>
      <rPr>
        <vertAlign val="superscript"/>
        <sz val="8"/>
        <rFont val="Arial"/>
        <family val="2"/>
        <charset val="238"/>
      </rPr>
      <t>3</t>
    </r>
  </si>
  <si>
    <r>
      <t>Kč. m</t>
    </r>
    <r>
      <rPr>
        <vertAlign val="superscript"/>
        <sz val="8"/>
        <rFont val="Arial"/>
        <family val="2"/>
        <charset val="238"/>
      </rPr>
      <t>3</t>
    </r>
  </si>
  <si>
    <t>Poznámka:</t>
  </si>
  <si>
    <t>Řádky A a B se uvádějí v mil. Kč na 2 desetinná místa.</t>
  </si>
  <si>
    <t>Náklady se uvádějí v mil. Kč na 3 desetinná místa.</t>
  </si>
  <si>
    <t>VÚME = vybrané údaje majetkové a provozní evidence.</t>
  </si>
  <si>
    <t>ÚVN = úplné vlastní náklady.</t>
  </si>
  <si>
    <t>..........................................................</t>
  </si>
  <si>
    <t>Sňato z úřední desky dne: ...............................</t>
  </si>
  <si>
    <t>Ve stejném termínu vyvěšeno na elektronické úřední desce.</t>
  </si>
  <si>
    <r>
      <t>Kč. m</t>
    </r>
    <r>
      <rPr>
        <b/>
        <vertAlign val="superscript"/>
        <sz val="8"/>
        <rFont val="Arial"/>
        <family val="2"/>
        <charset val="238"/>
      </rPr>
      <t>3</t>
    </r>
  </si>
  <si>
    <t>Příloha č. 19 k vyhlášce č. 428/2001 Sb.</t>
  </si>
  <si>
    <t xml:space="preserve">I </t>
  </si>
  <si>
    <t>II</t>
  </si>
  <si>
    <t>III</t>
  </si>
  <si>
    <t>IV</t>
  </si>
  <si>
    <t>V</t>
  </si>
  <si>
    <t>VI</t>
  </si>
  <si>
    <t>Příjemce vodného a stočného</t>
  </si>
  <si>
    <t>Provozovatel - název a IČ</t>
  </si>
  <si>
    <t>Vlastník - název a IČ</t>
  </si>
  <si>
    <t>Formulář A až F</t>
  </si>
  <si>
    <t>Index 1 až x</t>
  </si>
  <si>
    <t>IČPE související s cenou</t>
  </si>
  <si>
    <t>Očekávaná skutečnost</t>
  </si>
  <si>
    <t>osob</t>
  </si>
  <si>
    <t>- ostatní energie (plyn, pevná a kapalná energie)</t>
  </si>
  <si>
    <t>- odpisy</t>
  </si>
  <si>
    <t>- prostředky obnovy infrastrukturního majetku</t>
  </si>
  <si>
    <t>5.1.</t>
  </si>
  <si>
    <t>5.2.</t>
  </si>
  <si>
    <t>5.3.</t>
  </si>
  <si>
    <t>Provozní náklady</t>
  </si>
  <si>
    <t>Finanční výnosy</t>
  </si>
  <si>
    <t>Hodnota souvisejícího infrastrukturního majetku podle VÚME</t>
  </si>
  <si>
    <t>Voda pitná fakturovaná</t>
  </si>
  <si>
    <t xml:space="preserve">- z toho domácnosti </t>
  </si>
  <si>
    <t xml:space="preserve">Voda odpadní odváděná fakturovaná </t>
  </si>
  <si>
    <t xml:space="preserve">Voda srážková fakturovaná </t>
  </si>
  <si>
    <t xml:space="preserve">Voda odpadní čištěná </t>
  </si>
  <si>
    <t xml:space="preserve">Pitná nebo odpadní voda převzatá </t>
  </si>
  <si>
    <t xml:space="preserve">Pitná nebo odpadní voda předaná </t>
  </si>
  <si>
    <t>ř. 10/D nebo ř. 10/F+H</t>
  </si>
  <si>
    <t>- podíl kalkul.zisku z ÚVN (orientační ukazatel)</t>
  </si>
  <si>
    <t>ř. 10</t>
  </si>
  <si>
    <t>- z ř.13 na rozvoj a obnovu infrastrukturního majetku</t>
  </si>
  <si>
    <t>16.</t>
  </si>
  <si>
    <t>17.</t>
  </si>
  <si>
    <t>18.</t>
  </si>
  <si>
    <t>19.</t>
  </si>
  <si>
    <t>ř.13/ř.12*100</t>
  </si>
  <si>
    <t>ř.12+ř.13</t>
  </si>
  <si>
    <t>ř.D nebo F+H</t>
  </si>
  <si>
    <t>ř.16/ř.17</t>
  </si>
  <si>
    <t>ř. 18 + DPH</t>
  </si>
  <si>
    <t>4a</t>
  </si>
  <si>
    <t>7a</t>
  </si>
  <si>
    <t>Vypracoval:</t>
  </si>
  <si>
    <t>Kontroloval:</t>
  </si>
  <si>
    <t>Telefon:</t>
  </si>
  <si>
    <t>e-mail:</t>
  </si>
  <si>
    <t>Datum:</t>
  </si>
  <si>
    <t>Formulář A</t>
  </si>
  <si>
    <t xml:space="preserve">- ostatní provozní náklady externí </t>
  </si>
  <si>
    <t xml:space="preserve">- ostatní provozní náklady ve vlastní režii </t>
  </si>
  <si>
    <t>- přímé a režijní mzdy</t>
  </si>
  <si>
    <t>Pořizovací cena souvisejícího provozního hmotného majetku</t>
  </si>
  <si>
    <t>JEDNOTKOVÉ NÁKLADY včetně prostředků na obnovu</t>
  </si>
  <si>
    <t>Celkem ÚVN včetně prostředků na obnovu + zisk</t>
  </si>
  <si>
    <t>Voda fakturovaná pitná, odpadní + srážková</t>
  </si>
  <si>
    <t>ÚVN včetně prostředků na obnovu</t>
  </si>
  <si>
    <t>Schválil - zástupce provozovatele:</t>
  </si>
  <si>
    <t xml:space="preserve">starosta </t>
  </si>
  <si>
    <t>Vyvěšeno na úřední desce dne: ….........</t>
  </si>
  <si>
    <t>20</t>
  </si>
  <si>
    <t>Prostředky pro obnovu infrastruktur. majetku za rok</t>
  </si>
  <si>
    <t>Zde doplnit, co jste schopni spořit - nemá vliv na vodné, stočné!</t>
  </si>
  <si>
    <t>Obec Mackovice</t>
  </si>
  <si>
    <t>6220-689718-00636851-1/1-00636851</t>
  </si>
  <si>
    <t>Mackovice - veřejný vodovod</t>
  </si>
  <si>
    <t>6220-689718-00636851-2/1-00636851</t>
  </si>
  <si>
    <t>6220-689718-00636851-3/1-00636851</t>
  </si>
  <si>
    <t>6220-689718-00636851-4/1-00636851</t>
  </si>
  <si>
    <t>Mackovice - úpravna vody</t>
  </si>
  <si>
    <t>SS Mackovice - kanalizační stoky</t>
  </si>
  <si>
    <t>ČOV Mackovice</t>
  </si>
  <si>
    <t xml:space="preserve">CENA pro vodné, stočné + DPH </t>
  </si>
  <si>
    <t>Renata Telekiová</t>
  </si>
  <si>
    <t>Vlastimil Balcar</t>
  </si>
  <si>
    <t>obec@mackovice.cz</t>
  </si>
  <si>
    <t>Výpočet (kalkulace) cen pro vodné a stočné pro kalendářní rok 2021</t>
  </si>
  <si>
    <t xml:space="preserve">Zastupitelstvo obce Mackovice schválilo na svém zasedání dne 29.10.2020 usnesením č. 04-2020, bod 7.) kalkulaci ceny vodného a stočného platnou pro rok 2021:  vodné ve výši 18,00 Kč/ m3 a stočné ve výši 18,00 Kč/ m3 včetně DPH (nejsme plátci DPH) </t>
  </si>
  <si>
    <t>515 277 114, 725 111 093</t>
  </si>
</sst>
</file>

<file path=xl/styles.xml><?xml version="1.0" encoding="utf-8"?>
<styleSheet xmlns="http://schemas.openxmlformats.org/spreadsheetml/2006/main">
  <numFmts count="8">
    <numFmt numFmtId="164" formatCode="#0.000"/>
    <numFmt numFmtId="165" formatCode="#0.00"/>
    <numFmt numFmtId="166" formatCode="#0.0"/>
    <numFmt numFmtId="167" formatCode="#0.0000"/>
    <numFmt numFmtId="168" formatCode="0.000_ ;[Red]\-0.000\ "/>
    <numFmt numFmtId="169" formatCode="0.000000_ ;[Red]\-0.000000\ "/>
    <numFmt numFmtId="170" formatCode="#0.000000"/>
    <numFmt numFmtId="171" formatCode="#,##0.00_ ;[Red]\-#,##0.00\ "/>
  </numFmts>
  <fonts count="15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/>
    <xf numFmtId="164" fontId="4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166" fontId="3" fillId="0" borderId="1" xfId="0" applyNumberFormat="1" applyFont="1" applyFill="1" applyBorder="1"/>
    <xf numFmtId="0" fontId="0" fillId="0" borderId="0" xfId="0" applyAlignment="1">
      <alignment horizontal="left" wrapText="1"/>
    </xf>
    <xf numFmtId="165" fontId="3" fillId="0" borderId="1" xfId="0" applyNumberFormat="1" applyFont="1" applyFill="1" applyBorder="1"/>
    <xf numFmtId="0" fontId="2" fillId="0" borderId="0" xfId="0" applyFont="1" applyAlignment="1">
      <alignment horizontal="left" wrapText="1"/>
    </xf>
    <xf numFmtId="167" fontId="3" fillId="0" borderId="1" xfId="0" applyNumberFormat="1" applyFont="1" applyFill="1" applyBorder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7" fillId="2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4" fillId="2" borderId="1" xfId="0" applyNumberFormat="1" applyFont="1" applyFill="1" applyBorder="1"/>
    <xf numFmtId="164" fontId="4" fillId="2" borderId="1" xfId="0" applyNumberFormat="1" applyFont="1" applyFill="1" applyBorder="1"/>
    <xf numFmtId="164" fontId="6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3" fillId="0" borderId="1" xfId="0" applyFont="1" applyBorder="1" applyAlignment="1"/>
    <xf numFmtId="0" fontId="3" fillId="0" borderId="6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/>
    <xf numFmtId="164" fontId="4" fillId="3" borderId="1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Fill="1"/>
    <xf numFmtId="0" fontId="13" fillId="0" borderId="0" xfId="0" applyFont="1"/>
    <xf numFmtId="167" fontId="4" fillId="0" borderId="1" xfId="0" applyNumberFormat="1" applyFont="1" applyBorder="1"/>
    <xf numFmtId="167" fontId="3" fillId="0" borderId="1" xfId="0" applyNumberFormat="1" applyFont="1" applyBorder="1"/>
    <xf numFmtId="167" fontId="4" fillId="2" borderId="1" xfId="0" applyNumberFormat="1" applyFont="1" applyFill="1" applyBorder="1"/>
    <xf numFmtId="167" fontId="14" fillId="0" borderId="1" xfId="0" applyNumberFormat="1" applyFont="1" applyBorder="1"/>
    <xf numFmtId="167" fontId="4" fillId="0" borderId="1" xfId="0" applyNumberFormat="1" applyFont="1" applyFill="1" applyBorder="1"/>
    <xf numFmtId="164" fontId="14" fillId="3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/>
    <xf numFmtId="0" fontId="3" fillId="0" borderId="14" xfId="0" applyFont="1" applyBorder="1"/>
    <xf numFmtId="0" fontId="3" fillId="0" borderId="15" xfId="0" applyFont="1" applyBorder="1" applyAlignment="1"/>
    <xf numFmtId="0" fontId="2" fillId="0" borderId="12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3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7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/>
    <xf numFmtId="164" fontId="4" fillId="0" borderId="18" xfId="0" applyNumberFormat="1" applyFont="1" applyBorder="1"/>
    <xf numFmtId="49" fontId="3" fillId="0" borderId="21" xfId="0" applyNumberFormat="1" applyFont="1" applyBorder="1"/>
    <xf numFmtId="164" fontId="3" fillId="3" borderId="18" xfId="0" applyNumberFormat="1" applyFont="1" applyFill="1" applyBorder="1"/>
    <xf numFmtId="164" fontId="4" fillId="0" borderId="18" xfId="0" applyNumberFormat="1" applyFont="1" applyFill="1" applyBorder="1"/>
    <xf numFmtId="164" fontId="3" fillId="4" borderId="18" xfId="0" applyNumberFormat="1" applyFont="1" applyFill="1" applyBorder="1"/>
    <xf numFmtId="49" fontId="7" fillId="0" borderId="21" xfId="0" applyNumberFormat="1" applyFont="1" applyBorder="1"/>
    <xf numFmtId="49" fontId="6" fillId="0" borderId="21" xfId="0" applyNumberFormat="1" applyFont="1" applyBorder="1"/>
    <xf numFmtId="164" fontId="4" fillId="3" borderId="18" xfId="0" applyNumberFormat="1" applyFont="1" applyFill="1" applyBorder="1"/>
    <xf numFmtId="49" fontId="7" fillId="2" borderId="21" xfId="0" applyNumberFormat="1" applyFont="1" applyFill="1" applyBorder="1"/>
    <xf numFmtId="164" fontId="4" fillId="2" borderId="18" xfId="0" applyNumberFormat="1" applyFont="1" applyFill="1" applyBorder="1"/>
    <xf numFmtId="0" fontId="3" fillId="0" borderId="21" xfId="0" applyFont="1" applyBorder="1"/>
    <xf numFmtId="165" fontId="3" fillId="4" borderId="18" xfId="0" applyNumberFormat="1" applyFont="1" applyFill="1" applyBorder="1"/>
    <xf numFmtId="164" fontId="3" fillId="0" borderId="18" xfId="0" applyNumberFormat="1" applyFont="1" applyBorder="1"/>
    <xf numFmtId="0" fontId="10" fillId="0" borderId="0" xfId="0" applyFont="1" applyBorder="1"/>
    <xf numFmtId="0" fontId="11" fillId="0" borderId="0" xfId="0" applyFont="1" applyBorder="1"/>
    <xf numFmtId="49" fontId="6" fillId="0" borderId="12" xfId="0" applyNumberFormat="1" applyFont="1" applyBorder="1"/>
    <xf numFmtId="165" fontId="6" fillId="0" borderId="13" xfId="0" applyNumberFormat="1" applyFont="1" applyFill="1" applyBorder="1" applyAlignment="1">
      <alignment horizontal="center"/>
    </xf>
    <xf numFmtId="49" fontId="4" fillId="2" borderId="22" xfId="0" applyNumberFormat="1" applyFont="1" applyFill="1" applyBorder="1"/>
    <xf numFmtId="0" fontId="4" fillId="2" borderId="23" xfId="0" applyFont="1" applyFill="1" applyBorder="1" applyAlignment="1">
      <alignment wrapText="1"/>
    </xf>
    <xf numFmtId="164" fontId="4" fillId="2" borderId="23" xfId="0" applyNumberFormat="1" applyFont="1" applyFill="1" applyBorder="1" applyAlignment="1">
      <alignment horizontal="center"/>
    </xf>
    <xf numFmtId="0" fontId="3" fillId="0" borderId="22" xfId="0" applyFont="1" applyBorder="1"/>
    <xf numFmtId="49" fontId="6" fillId="0" borderId="23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164" fontId="3" fillId="0" borderId="23" xfId="0" applyNumberFormat="1" applyFont="1" applyBorder="1"/>
    <xf numFmtId="167" fontId="3" fillId="0" borderId="23" xfId="0" applyNumberFormat="1" applyFont="1" applyBorder="1"/>
    <xf numFmtId="164" fontId="3" fillId="4" borderId="26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0" fontId="3" fillId="0" borderId="1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8" fontId="3" fillId="0" borderId="6" xfId="0" applyNumberFormat="1" applyFont="1" applyFill="1" applyBorder="1" applyAlignment="1">
      <alignment horizontal="center"/>
    </xf>
    <xf numFmtId="168" fontId="3" fillId="0" borderId="15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170" fontId="4" fillId="0" borderId="6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5" fontId="6" fillId="6" borderId="15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164" fontId="3" fillId="0" borderId="28" xfId="0" applyNumberFormat="1" applyFont="1" applyBorder="1" applyAlignment="1">
      <alignment horizontal="left"/>
    </xf>
    <xf numFmtId="164" fontId="3" fillId="0" borderId="29" xfId="0" applyNumberFormat="1" applyFont="1" applyBorder="1" applyAlignment="1">
      <alignment horizontal="left"/>
    </xf>
    <xf numFmtId="164" fontId="3" fillId="0" borderId="3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5" fontId="4" fillId="3" borderId="1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15" xfId="0" applyNumberFormat="1" applyFont="1" applyFill="1" applyBorder="1" applyAlignment="1">
      <alignment horizontal="center"/>
    </xf>
    <xf numFmtId="165" fontId="4" fillId="5" borderId="23" xfId="0" applyNumberFormat="1" applyFont="1" applyFill="1" applyBorder="1" applyAlignment="1">
      <alignment horizontal="center"/>
    </xf>
    <xf numFmtId="0" fontId="0" fillId="0" borderId="31" xfId="0" applyBorder="1"/>
    <xf numFmtId="165" fontId="4" fillId="5" borderId="25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left"/>
    </xf>
    <xf numFmtId="164" fontId="12" fillId="0" borderId="1" xfId="1" applyNumberFormat="1" applyBorder="1" applyAlignment="1" applyProtection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14" fontId="3" fillId="0" borderId="1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9" fontId="3" fillId="0" borderId="22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164" fontId="3" fillId="0" borderId="25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9" fontId="4" fillId="0" borderId="15" xfId="0" applyNumberFormat="1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@mack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topLeftCell="A79" zoomScale="160" zoomScaleNormal="160" workbookViewId="0">
      <selection activeCell="C97" sqref="C97"/>
    </sheetView>
  </sheetViews>
  <sheetFormatPr defaultRowHeight="12.75"/>
  <cols>
    <col min="1" max="1" width="6.28515625" customWidth="1"/>
    <col min="2" max="2" width="38.7109375" customWidth="1"/>
    <col min="3" max="3" width="8.140625" customWidth="1"/>
    <col min="4" max="4" width="10.140625" customWidth="1"/>
    <col min="5" max="5" width="12.5703125" customWidth="1"/>
    <col min="6" max="6" width="10" customWidth="1"/>
    <col min="7" max="8" width="8.7109375" customWidth="1"/>
  </cols>
  <sheetData>
    <row r="1" spans="1:8" ht="13.5" thickBot="1">
      <c r="A1" s="109" t="s">
        <v>90</v>
      </c>
      <c r="B1" s="109"/>
      <c r="C1" s="109"/>
      <c r="D1" s="109"/>
      <c r="E1" s="109"/>
      <c r="F1" s="109"/>
      <c r="G1" s="109"/>
      <c r="H1" s="109"/>
    </row>
    <row r="2" spans="1:8" s="1" customFormat="1" ht="21" customHeight="1">
      <c r="A2" s="110" t="s">
        <v>169</v>
      </c>
      <c r="B2" s="111"/>
      <c r="C2" s="111"/>
      <c r="D2" s="111"/>
      <c r="E2" s="111"/>
      <c r="F2" s="111"/>
      <c r="G2" s="111"/>
      <c r="H2" s="112"/>
    </row>
    <row r="3" spans="1:8" s="1" customFormat="1" ht="7.5" customHeight="1">
      <c r="A3" s="113"/>
      <c r="B3" s="114"/>
      <c r="C3" s="114"/>
      <c r="D3" s="114"/>
      <c r="E3" s="114"/>
      <c r="F3" s="114"/>
      <c r="G3" s="114"/>
      <c r="H3" s="115"/>
    </row>
    <row r="4" spans="1:8" s="3" customFormat="1" ht="14.25" customHeight="1">
      <c r="A4" s="66" t="s">
        <v>91</v>
      </c>
      <c r="B4" s="13" t="s">
        <v>97</v>
      </c>
      <c r="C4" s="106" t="s">
        <v>156</v>
      </c>
      <c r="D4" s="107"/>
      <c r="E4" s="107"/>
      <c r="F4" s="107"/>
      <c r="G4" s="107"/>
      <c r="H4" s="108"/>
    </row>
    <row r="5" spans="1:8" s="3" customFormat="1" ht="14.25" customHeight="1">
      <c r="A5" s="66" t="s">
        <v>92</v>
      </c>
      <c r="B5" s="13" t="s">
        <v>98</v>
      </c>
      <c r="C5" s="106" t="s">
        <v>156</v>
      </c>
      <c r="D5" s="107"/>
      <c r="E5" s="107"/>
      <c r="F5" s="107"/>
      <c r="G5" s="107"/>
      <c r="H5" s="108"/>
    </row>
    <row r="6" spans="1:8" s="3" customFormat="1" ht="14.25" customHeight="1">
      <c r="A6" s="66" t="s">
        <v>93</v>
      </c>
      <c r="B6" s="13" t="s">
        <v>99</v>
      </c>
      <c r="C6" s="106" t="s">
        <v>156</v>
      </c>
      <c r="D6" s="107"/>
      <c r="E6" s="107"/>
      <c r="F6" s="107"/>
      <c r="G6" s="107"/>
      <c r="H6" s="108"/>
    </row>
    <row r="7" spans="1:8" s="3" customFormat="1" ht="14.25" customHeight="1">
      <c r="A7" s="66" t="s">
        <v>94</v>
      </c>
      <c r="B7" s="13" t="s">
        <v>100</v>
      </c>
      <c r="C7" s="116" t="s">
        <v>141</v>
      </c>
      <c r="D7" s="117"/>
      <c r="E7" s="117"/>
      <c r="F7" s="117"/>
      <c r="G7" s="117"/>
      <c r="H7" s="118"/>
    </row>
    <row r="8" spans="1:8" s="3" customFormat="1" ht="14.25" customHeight="1">
      <c r="A8" s="66" t="s">
        <v>95</v>
      </c>
      <c r="B8" s="13" t="s">
        <v>101</v>
      </c>
      <c r="C8" s="119"/>
      <c r="D8" s="120"/>
      <c r="E8" s="120"/>
      <c r="F8" s="120"/>
      <c r="G8" s="120"/>
      <c r="H8" s="121"/>
    </row>
    <row r="9" spans="1:8" s="3" customFormat="1" ht="14.25" customHeight="1">
      <c r="A9" s="66" t="s">
        <v>96</v>
      </c>
      <c r="B9" s="13" t="s">
        <v>102</v>
      </c>
      <c r="C9" s="42" t="s">
        <v>157</v>
      </c>
      <c r="D9" s="43"/>
      <c r="E9" s="43"/>
      <c r="F9" s="43" t="s">
        <v>158</v>
      </c>
      <c r="G9" s="43"/>
      <c r="H9" s="67"/>
    </row>
    <row r="10" spans="1:8" s="3" customFormat="1" ht="14.25" customHeight="1">
      <c r="A10" s="66"/>
      <c r="B10" s="13"/>
      <c r="C10" s="42" t="s">
        <v>159</v>
      </c>
      <c r="D10" s="43"/>
      <c r="E10" s="43"/>
      <c r="F10" s="43" t="s">
        <v>162</v>
      </c>
      <c r="G10" s="43"/>
      <c r="H10" s="67"/>
    </row>
    <row r="11" spans="1:8" s="3" customFormat="1" ht="14.25" customHeight="1">
      <c r="A11" s="66"/>
      <c r="B11" s="13"/>
      <c r="C11" s="42" t="s">
        <v>160</v>
      </c>
      <c r="D11" s="43"/>
      <c r="E11" s="43"/>
      <c r="F11" s="43" t="s">
        <v>163</v>
      </c>
      <c r="G11" s="43"/>
      <c r="H11" s="67"/>
    </row>
    <row r="12" spans="1:8" s="3" customFormat="1" ht="14.25" customHeight="1">
      <c r="A12" s="66"/>
      <c r="B12" s="13"/>
      <c r="C12" s="42" t="s">
        <v>161</v>
      </c>
      <c r="D12" s="43"/>
      <c r="E12" s="43"/>
      <c r="F12" s="43" t="s">
        <v>164</v>
      </c>
      <c r="G12" s="43"/>
      <c r="H12" s="67"/>
    </row>
    <row r="13" spans="1:8" s="2" customFormat="1" ht="6" customHeight="1">
      <c r="A13" s="68"/>
      <c r="B13" s="69"/>
      <c r="C13" s="69"/>
      <c r="D13" s="70"/>
      <c r="E13" s="70"/>
      <c r="F13" s="70"/>
      <c r="G13" s="70"/>
      <c r="H13" s="71"/>
    </row>
    <row r="14" spans="1:8" ht="14.25" customHeight="1">
      <c r="A14" s="72"/>
      <c r="B14" s="73"/>
      <c r="C14" s="73"/>
      <c r="D14" s="73"/>
      <c r="E14" s="73"/>
      <c r="F14" s="73"/>
      <c r="G14" s="73"/>
      <c r="H14" s="74"/>
    </row>
    <row r="15" spans="1:8" s="3" customFormat="1" ht="14.25" customHeight="1">
      <c r="A15" s="122" t="s">
        <v>1</v>
      </c>
      <c r="B15" s="125" t="s">
        <v>0</v>
      </c>
      <c r="C15" s="126"/>
      <c r="D15" s="126"/>
      <c r="E15" s="126"/>
      <c r="F15" s="126"/>
      <c r="G15" s="126"/>
      <c r="H15" s="127"/>
    </row>
    <row r="16" spans="1:8" s="3" customFormat="1" ht="14.25" customHeight="1">
      <c r="A16" s="123"/>
      <c r="B16" s="128" t="s">
        <v>2</v>
      </c>
      <c r="C16" s="131" t="s">
        <v>74</v>
      </c>
      <c r="D16" s="134"/>
      <c r="E16" s="125" t="s">
        <v>3</v>
      </c>
      <c r="F16" s="126"/>
      <c r="G16" s="125" t="s">
        <v>4</v>
      </c>
      <c r="H16" s="127"/>
    </row>
    <row r="17" spans="1:8" s="3" customFormat="1" ht="14.25" customHeight="1">
      <c r="A17" s="123"/>
      <c r="B17" s="129"/>
      <c r="C17" s="132"/>
      <c r="D17" s="135"/>
      <c r="E17" s="25">
        <v>2020</v>
      </c>
      <c r="F17" s="25">
        <f>+E17+1</f>
        <v>2021</v>
      </c>
      <c r="G17" s="25">
        <v>2020</v>
      </c>
      <c r="H17" s="75">
        <v>2021</v>
      </c>
    </row>
    <row r="18" spans="1:8" s="3" customFormat="1" ht="25.5" customHeight="1">
      <c r="A18" s="124"/>
      <c r="B18" s="130"/>
      <c r="C18" s="133"/>
      <c r="D18" s="136"/>
      <c r="E18" s="28" t="s">
        <v>103</v>
      </c>
      <c r="F18" s="14" t="s">
        <v>5</v>
      </c>
      <c r="G18" s="28" t="s">
        <v>103</v>
      </c>
      <c r="H18" s="76" t="s">
        <v>5</v>
      </c>
    </row>
    <row r="19" spans="1:8" s="5" customFormat="1" ht="11.25">
      <c r="A19" s="77" t="s">
        <v>6</v>
      </c>
      <c r="B19" s="4" t="s">
        <v>7</v>
      </c>
      <c r="C19" s="4" t="s">
        <v>76</v>
      </c>
      <c r="D19" s="4"/>
      <c r="E19" s="4" t="s">
        <v>8</v>
      </c>
      <c r="F19" s="4" t="s">
        <v>9</v>
      </c>
      <c r="G19" s="4" t="s">
        <v>10</v>
      </c>
      <c r="H19" s="78" t="s">
        <v>11</v>
      </c>
    </row>
    <row r="20" spans="1:8" s="5" customFormat="1" ht="14.25" customHeight="1">
      <c r="A20" s="79" t="s">
        <v>12</v>
      </c>
      <c r="B20" s="6" t="s">
        <v>44</v>
      </c>
      <c r="C20" s="31" t="s">
        <v>78</v>
      </c>
      <c r="D20" s="7"/>
      <c r="E20" s="56">
        <f>SUM(E21:E24)</f>
        <v>5.0035499999999997E-2</v>
      </c>
      <c r="F20" s="7">
        <f>SUM(F21:F24)</f>
        <v>7.6999999999999999E-2</v>
      </c>
      <c r="G20" s="7">
        <f>SUM(G21:G24)</f>
        <v>6.0000000000000001E-3</v>
      </c>
      <c r="H20" s="80">
        <f>SUM(H21:H24)</f>
        <v>0.02</v>
      </c>
    </row>
    <row r="21" spans="1:8" s="3" customFormat="1" ht="14.25" customHeight="1">
      <c r="A21" s="81" t="s">
        <v>13</v>
      </c>
      <c r="B21" s="8" t="s">
        <v>45</v>
      </c>
      <c r="C21" s="15" t="s">
        <v>78</v>
      </c>
      <c r="D21" s="10"/>
      <c r="E21" s="59">
        <v>4.5617999999999999E-2</v>
      </c>
      <c r="F21" s="61">
        <v>4.7E-2</v>
      </c>
      <c r="G21" s="10">
        <v>0</v>
      </c>
      <c r="H21" s="82">
        <v>0</v>
      </c>
    </row>
    <row r="22" spans="1:8" s="3" customFormat="1" ht="14.25" customHeight="1">
      <c r="A22" s="81" t="s">
        <v>14</v>
      </c>
      <c r="B22" s="8" t="s">
        <v>46</v>
      </c>
      <c r="C22" s="15" t="s">
        <v>78</v>
      </c>
      <c r="D22" s="10"/>
      <c r="E22" s="59">
        <v>0</v>
      </c>
      <c r="F22" s="61">
        <v>0</v>
      </c>
      <c r="G22" s="10">
        <v>0</v>
      </c>
      <c r="H22" s="82">
        <v>0</v>
      </c>
    </row>
    <row r="23" spans="1:8" s="3" customFormat="1" ht="14.25" customHeight="1">
      <c r="A23" s="81" t="s">
        <v>15</v>
      </c>
      <c r="B23" s="8" t="s">
        <v>47</v>
      </c>
      <c r="C23" s="15" t="s">
        <v>78</v>
      </c>
      <c r="D23" s="10"/>
      <c r="E23" s="59">
        <v>0</v>
      </c>
      <c r="F23" s="61">
        <v>0</v>
      </c>
      <c r="G23" s="10">
        <v>0</v>
      </c>
      <c r="H23" s="82">
        <v>0</v>
      </c>
    </row>
    <row r="24" spans="1:8" s="3" customFormat="1" ht="14.25" customHeight="1">
      <c r="A24" s="81" t="s">
        <v>16</v>
      </c>
      <c r="B24" s="8" t="s">
        <v>72</v>
      </c>
      <c r="C24" s="15" t="s">
        <v>78</v>
      </c>
      <c r="D24" s="17"/>
      <c r="E24" s="59">
        <v>4.4175000000000004E-3</v>
      </c>
      <c r="F24" s="61">
        <v>0.03</v>
      </c>
      <c r="G24" s="10">
        <v>6.0000000000000001E-3</v>
      </c>
      <c r="H24" s="82">
        <v>0.02</v>
      </c>
    </row>
    <row r="25" spans="1:8" s="5" customFormat="1" ht="14.25" customHeight="1">
      <c r="A25" s="79" t="s">
        <v>17</v>
      </c>
      <c r="B25" s="6" t="s">
        <v>48</v>
      </c>
      <c r="C25" s="31" t="s">
        <v>78</v>
      </c>
      <c r="D25" s="18"/>
      <c r="E25" s="60">
        <f>SUM(E26:E27)</f>
        <v>0.13500000000000001</v>
      </c>
      <c r="F25" s="18">
        <f>SUM(F26:F27)</f>
        <v>0.14000000000000001</v>
      </c>
      <c r="G25" s="18">
        <f>SUM(G26:G27)</f>
        <v>0.04</v>
      </c>
      <c r="H25" s="83">
        <f>SUM(H26:H27)</f>
        <v>0.05</v>
      </c>
    </row>
    <row r="26" spans="1:8" s="3" customFormat="1" ht="14.25" customHeight="1">
      <c r="A26" s="81" t="s">
        <v>18</v>
      </c>
      <c r="B26" s="8" t="s">
        <v>49</v>
      </c>
      <c r="C26" s="15" t="s">
        <v>78</v>
      </c>
      <c r="D26" s="17"/>
      <c r="E26" s="59">
        <v>0.13500000000000001</v>
      </c>
      <c r="F26" s="61">
        <v>0.14000000000000001</v>
      </c>
      <c r="G26" s="10">
        <v>0.04</v>
      </c>
      <c r="H26" s="82">
        <v>0.05</v>
      </c>
    </row>
    <row r="27" spans="1:8" s="3" customFormat="1" ht="14.25" customHeight="1">
      <c r="A27" s="81" t="s">
        <v>19</v>
      </c>
      <c r="B27" s="29" t="s">
        <v>105</v>
      </c>
      <c r="C27" s="15" t="s">
        <v>78</v>
      </c>
      <c r="D27" s="17"/>
      <c r="E27" s="59">
        <v>0</v>
      </c>
      <c r="F27" s="61">
        <v>0</v>
      </c>
      <c r="G27" s="10">
        <v>0</v>
      </c>
      <c r="H27" s="82">
        <v>0</v>
      </c>
    </row>
    <row r="28" spans="1:8" s="5" customFormat="1" ht="14.25" customHeight="1">
      <c r="A28" s="79" t="s">
        <v>20</v>
      </c>
      <c r="B28" s="6" t="s">
        <v>50</v>
      </c>
      <c r="C28" s="31" t="s">
        <v>78</v>
      </c>
      <c r="D28" s="18"/>
      <c r="E28" s="60">
        <f>SUM(E29:E30)</f>
        <v>3.3300000000000003E-2</v>
      </c>
      <c r="F28" s="18">
        <f>SUM(F29:F30)</f>
        <v>0.04</v>
      </c>
      <c r="G28" s="18">
        <f>SUM(G29:G30)</f>
        <v>0</v>
      </c>
      <c r="H28" s="83">
        <f>SUM(H29:H30)</f>
        <v>0</v>
      </c>
    </row>
    <row r="29" spans="1:8" s="3" customFormat="1" ht="14.25" customHeight="1">
      <c r="A29" s="81" t="s">
        <v>21</v>
      </c>
      <c r="B29" s="8" t="s">
        <v>144</v>
      </c>
      <c r="C29" s="15" t="s">
        <v>78</v>
      </c>
      <c r="D29" s="17"/>
      <c r="E29" s="59">
        <v>0</v>
      </c>
      <c r="F29" s="61">
        <v>0</v>
      </c>
      <c r="G29" s="10">
        <v>0</v>
      </c>
      <c r="H29" s="82">
        <v>0</v>
      </c>
    </row>
    <row r="30" spans="1:8" s="3" customFormat="1" ht="14.25" customHeight="1">
      <c r="A30" s="81" t="s">
        <v>22</v>
      </c>
      <c r="B30" s="8" t="s">
        <v>73</v>
      </c>
      <c r="C30" s="15" t="s">
        <v>78</v>
      </c>
      <c r="D30" s="17"/>
      <c r="E30" s="59">
        <v>3.3300000000000003E-2</v>
      </c>
      <c r="F30" s="61">
        <v>0.04</v>
      </c>
      <c r="G30" s="10">
        <v>0</v>
      </c>
      <c r="H30" s="82">
        <v>0</v>
      </c>
    </row>
    <row r="31" spans="1:8" s="5" customFormat="1" ht="14.25" customHeight="1">
      <c r="A31" s="79" t="s">
        <v>23</v>
      </c>
      <c r="B31" s="6" t="s">
        <v>51</v>
      </c>
      <c r="C31" s="31" t="s">
        <v>78</v>
      </c>
      <c r="D31" s="18"/>
      <c r="E31" s="60">
        <f>SUM(E32:E35)</f>
        <v>0.13830799999999999</v>
      </c>
      <c r="F31" s="18">
        <f>SUM(F32:F35)</f>
        <v>0.123308</v>
      </c>
      <c r="G31" s="18">
        <f>SUM(G32:G35)</f>
        <v>0.220556</v>
      </c>
      <c r="H31" s="83">
        <f>SUM(H32:H35)</f>
        <v>0.23955599999999999</v>
      </c>
    </row>
    <row r="32" spans="1:8" s="3" customFormat="1" ht="14.25" customHeight="1">
      <c r="A32" s="81" t="s">
        <v>24</v>
      </c>
      <c r="B32" s="29" t="s">
        <v>106</v>
      </c>
      <c r="C32" s="15" t="s">
        <v>78</v>
      </c>
      <c r="D32" s="17"/>
      <c r="E32" s="59">
        <v>7.3307999999999998E-2</v>
      </c>
      <c r="F32" s="47">
        <v>7.3307999999999998E-2</v>
      </c>
      <c r="G32" s="10">
        <v>0.20955599999999999</v>
      </c>
      <c r="H32" s="82">
        <v>0.20955599999999999</v>
      </c>
    </row>
    <row r="33" spans="1:9" s="3" customFormat="1" ht="14.25" customHeight="1">
      <c r="A33" s="81" t="s">
        <v>25</v>
      </c>
      <c r="B33" s="8" t="s">
        <v>52</v>
      </c>
      <c r="C33" s="15" t="s">
        <v>78</v>
      </c>
      <c r="D33" s="17"/>
      <c r="E33" s="59">
        <v>6.5000000000000002E-2</v>
      </c>
      <c r="F33" s="47">
        <v>0.05</v>
      </c>
      <c r="G33" s="10">
        <v>1.0999999999999999E-2</v>
      </c>
      <c r="H33" s="82">
        <v>0.03</v>
      </c>
    </row>
    <row r="34" spans="1:9" s="3" customFormat="1" ht="14.25" customHeight="1">
      <c r="A34" s="81" t="s">
        <v>26</v>
      </c>
      <c r="B34" s="8" t="s">
        <v>53</v>
      </c>
      <c r="C34" s="15" t="s">
        <v>78</v>
      </c>
      <c r="D34" s="10"/>
      <c r="E34" s="59">
        <v>0</v>
      </c>
      <c r="F34" s="47">
        <v>0</v>
      </c>
      <c r="G34" s="10">
        <v>0</v>
      </c>
      <c r="H34" s="82">
        <v>0</v>
      </c>
    </row>
    <row r="35" spans="1:9" s="3" customFormat="1" ht="14.25" customHeight="1">
      <c r="A35" s="81" t="s">
        <v>27</v>
      </c>
      <c r="B35" s="29" t="s">
        <v>107</v>
      </c>
      <c r="C35" s="15" t="s">
        <v>78</v>
      </c>
      <c r="D35" s="10"/>
      <c r="E35" s="59">
        <v>0</v>
      </c>
      <c r="F35" s="62">
        <v>0</v>
      </c>
      <c r="G35" s="62">
        <v>0</v>
      </c>
      <c r="H35" s="84">
        <v>0</v>
      </c>
      <c r="I35" s="55"/>
    </row>
    <row r="36" spans="1:9" s="5" customFormat="1" ht="14.25" customHeight="1">
      <c r="A36" s="85" t="s">
        <v>28</v>
      </c>
      <c r="B36" s="32" t="s">
        <v>111</v>
      </c>
      <c r="C36" s="31" t="s">
        <v>78</v>
      </c>
      <c r="D36" s="18"/>
      <c r="E36" s="60">
        <f>SUM(E37:E39)</f>
        <v>0.05</v>
      </c>
      <c r="F36" s="18">
        <f>SUM(F37:F39)</f>
        <v>0.05</v>
      </c>
      <c r="G36" s="18">
        <f>SUM(G37:G39)</f>
        <v>0.03</v>
      </c>
      <c r="H36" s="83">
        <f>SUM(H37:H39)</f>
        <v>4.4999999999999998E-2</v>
      </c>
    </row>
    <row r="37" spans="1:9" s="3" customFormat="1" ht="14.25" customHeight="1">
      <c r="A37" s="86" t="s">
        <v>108</v>
      </c>
      <c r="B37" s="8" t="s">
        <v>54</v>
      </c>
      <c r="C37" s="15" t="s">
        <v>78</v>
      </c>
      <c r="D37" s="10"/>
      <c r="E37" s="59">
        <v>0</v>
      </c>
      <c r="F37" s="61">
        <v>0</v>
      </c>
      <c r="G37" s="10">
        <v>0</v>
      </c>
      <c r="H37" s="82">
        <v>0</v>
      </c>
    </row>
    <row r="38" spans="1:9" s="3" customFormat="1" ht="11.25">
      <c r="A38" s="86" t="s">
        <v>109</v>
      </c>
      <c r="B38" s="11" t="s">
        <v>142</v>
      </c>
      <c r="C38" s="15" t="s">
        <v>78</v>
      </c>
      <c r="D38" s="10"/>
      <c r="E38" s="59">
        <v>0.05</v>
      </c>
      <c r="F38" s="61">
        <v>0.05</v>
      </c>
      <c r="G38" s="10">
        <v>0.03</v>
      </c>
      <c r="H38" s="82">
        <v>4.4999999999999998E-2</v>
      </c>
    </row>
    <row r="39" spans="1:9" s="3" customFormat="1" ht="11.25">
      <c r="A39" s="86" t="s">
        <v>110</v>
      </c>
      <c r="B39" s="11" t="s">
        <v>143</v>
      </c>
      <c r="C39" s="15" t="s">
        <v>78</v>
      </c>
      <c r="D39" s="10"/>
      <c r="E39" s="59">
        <v>0</v>
      </c>
      <c r="F39" s="61">
        <v>0</v>
      </c>
      <c r="G39" s="10">
        <v>0</v>
      </c>
      <c r="H39" s="82">
        <v>0</v>
      </c>
    </row>
    <row r="40" spans="1:9" s="5" customFormat="1" ht="14.25" customHeight="1">
      <c r="A40" s="85" t="s">
        <v>29</v>
      </c>
      <c r="B40" s="6" t="s">
        <v>55</v>
      </c>
      <c r="C40" s="31" t="s">
        <v>78</v>
      </c>
      <c r="D40" s="7"/>
      <c r="E40" s="56">
        <v>0</v>
      </c>
      <c r="F40" s="48">
        <v>0</v>
      </c>
      <c r="G40" s="7">
        <v>0</v>
      </c>
      <c r="H40" s="87">
        <v>0</v>
      </c>
    </row>
    <row r="41" spans="1:9" s="5" customFormat="1" ht="14.25" customHeight="1">
      <c r="A41" s="85" t="s">
        <v>30</v>
      </c>
      <c r="B41" s="32" t="s">
        <v>112</v>
      </c>
      <c r="C41" s="31" t="s">
        <v>78</v>
      </c>
      <c r="D41" s="7"/>
      <c r="E41" s="56">
        <v>0</v>
      </c>
      <c r="F41" s="48">
        <v>0</v>
      </c>
      <c r="G41" s="7">
        <v>0</v>
      </c>
      <c r="H41" s="87">
        <v>0</v>
      </c>
    </row>
    <row r="42" spans="1:9" s="5" customFormat="1" ht="14.25" customHeight="1">
      <c r="A42" s="85" t="s">
        <v>31</v>
      </c>
      <c r="B42" s="6" t="s">
        <v>56</v>
      </c>
      <c r="C42" s="31" t="s">
        <v>78</v>
      </c>
      <c r="D42" s="7"/>
      <c r="E42" s="56">
        <v>0</v>
      </c>
      <c r="F42" s="48">
        <v>0</v>
      </c>
      <c r="G42" s="7">
        <v>0</v>
      </c>
      <c r="H42" s="87">
        <v>2.0000000000000001E-4</v>
      </c>
    </row>
    <row r="43" spans="1:9" s="5" customFormat="1" ht="14.25" customHeight="1">
      <c r="A43" s="85" t="s">
        <v>43</v>
      </c>
      <c r="B43" s="6" t="s">
        <v>57</v>
      </c>
      <c r="C43" s="31" t="s">
        <v>78</v>
      </c>
      <c r="D43" s="7"/>
      <c r="E43" s="56">
        <v>0</v>
      </c>
      <c r="F43" s="48">
        <v>0</v>
      </c>
      <c r="G43" s="7">
        <v>0</v>
      </c>
      <c r="H43" s="87">
        <v>2.0000000000000001E-4</v>
      </c>
    </row>
    <row r="44" spans="1:9" s="5" customFormat="1" ht="14.25" customHeight="1">
      <c r="A44" s="88" t="s">
        <v>63</v>
      </c>
      <c r="B44" s="34" t="s">
        <v>58</v>
      </c>
      <c r="C44" s="27" t="s">
        <v>78</v>
      </c>
      <c r="D44" s="35"/>
      <c r="E44" s="58">
        <f>+E20+E25+E28+E31+E36+E40+E42+E43</f>
        <v>0.40664349999999999</v>
      </c>
      <c r="F44" s="35">
        <f>+F20+F25+F28+F31+F36+F40+F42+F43</f>
        <v>0.43030799999999997</v>
      </c>
      <c r="G44" s="35">
        <v>0.34307599999999999</v>
      </c>
      <c r="H44" s="89">
        <f>SUM(H43,H42,H36,H31,H28,H25,H20)</f>
        <v>0.35495599999999999</v>
      </c>
    </row>
    <row r="45" spans="1:9" s="3" customFormat="1" ht="22.5">
      <c r="A45" s="90" t="s">
        <v>32</v>
      </c>
      <c r="B45" s="11" t="s">
        <v>113</v>
      </c>
      <c r="C45" s="15" t="s">
        <v>78</v>
      </c>
      <c r="D45" s="21"/>
      <c r="E45" s="59">
        <v>8.4</v>
      </c>
      <c r="F45" s="64">
        <v>8.4</v>
      </c>
      <c r="G45" s="12">
        <v>12.2</v>
      </c>
      <c r="H45" s="91">
        <v>12.2</v>
      </c>
    </row>
    <row r="46" spans="1:9" s="3" customFormat="1" ht="22.5">
      <c r="A46" s="90" t="s">
        <v>33</v>
      </c>
      <c r="B46" s="11" t="s">
        <v>145</v>
      </c>
      <c r="C46" s="15" t="s">
        <v>78</v>
      </c>
      <c r="D46" s="21"/>
      <c r="E46" s="23">
        <v>6.2</v>
      </c>
      <c r="F46" s="63">
        <v>6.2</v>
      </c>
      <c r="G46" s="12">
        <v>19.5</v>
      </c>
      <c r="H46" s="91">
        <v>19.5</v>
      </c>
    </row>
    <row r="47" spans="1:9" s="3" customFormat="1" ht="11.25">
      <c r="A47" s="90" t="s">
        <v>34</v>
      </c>
      <c r="B47" s="11" t="s">
        <v>59</v>
      </c>
      <c r="C47" s="30" t="s">
        <v>104</v>
      </c>
      <c r="D47" s="19"/>
      <c r="E47" s="23">
        <v>1</v>
      </c>
      <c r="F47" s="47">
        <v>1</v>
      </c>
      <c r="G47" s="57">
        <v>0</v>
      </c>
      <c r="H47" s="82">
        <v>0</v>
      </c>
    </row>
    <row r="48" spans="1:9" s="3" customFormat="1" ht="11.25">
      <c r="A48" s="90" t="s">
        <v>35</v>
      </c>
      <c r="B48" s="33" t="s">
        <v>114</v>
      </c>
      <c r="C48" s="30" t="s">
        <v>79</v>
      </c>
      <c r="D48" s="23"/>
      <c r="E48" s="59">
        <v>2.3E-2</v>
      </c>
      <c r="F48" s="65">
        <v>2.35E-2</v>
      </c>
      <c r="G48" s="57">
        <v>0</v>
      </c>
      <c r="H48" s="92">
        <v>0</v>
      </c>
    </row>
    <row r="49" spans="1:9" s="3" customFormat="1" ht="11.25">
      <c r="A49" s="90" t="s">
        <v>36</v>
      </c>
      <c r="B49" s="33" t="s">
        <v>115</v>
      </c>
      <c r="C49" s="30" t="s">
        <v>79</v>
      </c>
      <c r="D49" s="23"/>
      <c r="E49" s="59">
        <v>2.3E-2</v>
      </c>
      <c r="F49" s="65">
        <v>2.4E-2</v>
      </c>
      <c r="G49" s="57">
        <v>0</v>
      </c>
      <c r="H49" s="92">
        <v>0</v>
      </c>
    </row>
    <row r="50" spans="1:9" s="3" customFormat="1" ht="11.25">
      <c r="A50" s="90" t="s">
        <v>37</v>
      </c>
      <c r="B50" s="33" t="s">
        <v>116</v>
      </c>
      <c r="C50" s="30" t="s">
        <v>79</v>
      </c>
      <c r="D50" s="9"/>
      <c r="E50" s="57"/>
      <c r="F50" s="57"/>
      <c r="G50" s="57">
        <v>1.4999999999999999E-2</v>
      </c>
      <c r="H50" s="84">
        <v>1.4999999999999999E-2</v>
      </c>
    </row>
    <row r="51" spans="1:9" s="3" customFormat="1" ht="11.25">
      <c r="A51" s="90" t="s">
        <v>38</v>
      </c>
      <c r="B51" s="11" t="s">
        <v>60</v>
      </c>
      <c r="C51" s="30" t="s">
        <v>79</v>
      </c>
      <c r="D51" s="9"/>
      <c r="E51" s="57"/>
      <c r="F51" s="57"/>
      <c r="G51" s="57">
        <v>1.4999999999999999E-2</v>
      </c>
      <c r="H51" s="84">
        <v>1.4999999999999999E-2</v>
      </c>
    </row>
    <row r="52" spans="1:9" s="3" customFormat="1" ht="11.25">
      <c r="A52" s="90" t="s">
        <v>39</v>
      </c>
      <c r="B52" s="33" t="s">
        <v>117</v>
      </c>
      <c r="C52" s="30" t="s">
        <v>79</v>
      </c>
      <c r="D52" s="9"/>
      <c r="E52" s="57"/>
      <c r="F52" s="57"/>
      <c r="G52" s="57"/>
      <c r="H52" s="84">
        <v>0</v>
      </c>
    </row>
    <row r="53" spans="1:9" s="3" customFormat="1" ht="11.25">
      <c r="A53" s="90" t="s">
        <v>40</v>
      </c>
      <c r="B53" s="33" t="s">
        <v>118</v>
      </c>
      <c r="C53" s="30" t="s">
        <v>79</v>
      </c>
      <c r="D53" s="9"/>
      <c r="E53" s="57"/>
      <c r="F53" s="57"/>
      <c r="G53" s="57"/>
      <c r="H53" s="84">
        <v>0</v>
      </c>
    </row>
    <row r="54" spans="1:9" s="3" customFormat="1" ht="11.25">
      <c r="A54" s="90" t="s">
        <v>41</v>
      </c>
      <c r="B54" s="33" t="s">
        <v>119</v>
      </c>
      <c r="C54" s="30" t="s">
        <v>79</v>
      </c>
      <c r="D54" s="10"/>
      <c r="E54" s="57"/>
      <c r="F54" s="57"/>
      <c r="G54" s="57"/>
      <c r="H54" s="84">
        <v>0</v>
      </c>
    </row>
    <row r="55" spans="1:9" s="3" customFormat="1" ht="12" thickBot="1">
      <c r="A55" s="100" t="s">
        <v>42</v>
      </c>
      <c r="B55" s="101" t="s">
        <v>120</v>
      </c>
      <c r="C55" s="102" t="s">
        <v>79</v>
      </c>
      <c r="D55" s="103"/>
      <c r="E55" s="104"/>
      <c r="F55" s="104"/>
      <c r="G55" s="104"/>
      <c r="H55" s="105">
        <v>0</v>
      </c>
    </row>
    <row r="56" spans="1:9" s="41" customFormat="1" ht="9">
      <c r="A56" s="93" t="s">
        <v>81</v>
      </c>
      <c r="B56" s="93" t="s">
        <v>83</v>
      </c>
      <c r="C56" s="94"/>
      <c r="D56" s="94"/>
      <c r="E56" s="94"/>
      <c r="F56" s="94"/>
      <c r="G56" s="94"/>
      <c r="H56" s="94"/>
      <c r="I56" s="94"/>
    </row>
    <row r="57" spans="1:9" s="41" customFormat="1" ht="9">
      <c r="A57" s="93"/>
      <c r="B57" s="93" t="s">
        <v>82</v>
      </c>
      <c r="C57" s="94"/>
      <c r="D57" s="94"/>
      <c r="E57" s="94"/>
      <c r="F57" s="94"/>
      <c r="G57" s="94"/>
      <c r="H57" s="94"/>
      <c r="I57" s="94"/>
    </row>
    <row r="58" spans="1:9" s="41" customFormat="1" ht="9">
      <c r="A58" s="93"/>
      <c r="B58" s="93" t="s">
        <v>84</v>
      </c>
      <c r="C58" s="94"/>
      <c r="D58" s="94"/>
      <c r="E58" s="94"/>
      <c r="F58" s="94"/>
      <c r="G58" s="94"/>
      <c r="H58" s="94"/>
      <c r="I58" s="94"/>
    </row>
    <row r="59" spans="1:9" ht="14.25" customHeight="1" thickBot="1">
      <c r="A59" s="73"/>
      <c r="B59" s="73"/>
      <c r="C59" s="73"/>
      <c r="D59" s="73"/>
      <c r="E59" s="73"/>
      <c r="F59" s="73"/>
      <c r="G59" s="73"/>
      <c r="H59" s="73"/>
      <c r="I59" s="73"/>
    </row>
    <row r="60" spans="1:9" s="16" customFormat="1" ht="14.25" customHeight="1">
      <c r="A60" s="137" t="s">
        <v>1</v>
      </c>
      <c r="B60" s="138" t="s">
        <v>61</v>
      </c>
      <c r="C60" s="139"/>
      <c r="D60" s="139"/>
      <c r="E60" s="138"/>
      <c r="F60" s="139"/>
      <c r="G60" s="139"/>
      <c r="H60" s="140"/>
    </row>
    <row r="61" spans="1:9" s="16" customFormat="1" ht="14.25" customHeight="1">
      <c r="A61" s="123"/>
      <c r="B61" s="128" t="s">
        <v>62</v>
      </c>
      <c r="C61" s="131" t="s">
        <v>74</v>
      </c>
      <c r="D61" s="131" t="s">
        <v>75</v>
      </c>
      <c r="E61" s="141" t="s">
        <v>3</v>
      </c>
      <c r="F61" s="142"/>
      <c r="G61" s="141" t="s">
        <v>4</v>
      </c>
      <c r="H61" s="143"/>
    </row>
    <row r="62" spans="1:9" s="16" customFormat="1" ht="14.25" customHeight="1">
      <c r="A62" s="124"/>
      <c r="B62" s="130"/>
      <c r="C62" s="133"/>
      <c r="D62" s="133"/>
      <c r="E62" s="141" t="s">
        <v>5</v>
      </c>
      <c r="F62" s="142"/>
      <c r="G62" s="141" t="s">
        <v>5</v>
      </c>
      <c r="H62" s="143"/>
    </row>
    <row r="63" spans="1:9" s="5" customFormat="1" ht="11.25">
      <c r="A63" s="77" t="s">
        <v>6</v>
      </c>
      <c r="B63" s="4" t="s">
        <v>7</v>
      </c>
      <c r="C63" s="4" t="s">
        <v>76</v>
      </c>
      <c r="D63" s="4" t="s">
        <v>77</v>
      </c>
      <c r="E63" s="144" t="s">
        <v>134</v>
      </c>
      <c r="F63" s="145"/>
      <c r="G63" s="144" t="s">
        <v>135</v>
      </c>
      <c r="H63" s="146"/>
    </row>
    <row r="64" spans="1:9" s="5" customFormat="1" ht="22.5">
      <c r="A64" s="79" t="s">
        <v>64</v>
      </c>
      <c r="B64" s="44" t="s">
        <v>146</v>
      </c>
      <c r="C64" s="45" t="s">
        <v>89</v>
      </c>
      <c r="D64" s="46" t="s">
        <v>121</v>
      </c>
      <c r="E64" s="147">
        <f>+F44/F48</f>
        <v>18.310978723404254</v>
      </c>
      <c r="F64" s="148"/>
      <c r="G64" s="147">
        <v>23.637060000000002</v>
      </c>
      <c r="H64" s="149"/>
    </row>
    <row r="65" spans="1:14" s="5" customFormat="1" ht="11.25">
      <c r="A65" s="79" t="s">
        <v>65</v>
      </c>
      <c r="B65" s="44" t="s">
        <v>149</v>
      </c>
      <c r="C65" s="45" t="s">
        <v>78</v>
      </c>
      <c r="D65" s="46" t="s">
        <v>123</v>
      </c>
      <c r="E65" s="150">
        <f>+F44</f>
        <v>0.43030799999999997</v>
      </c>
      <c r="F65" s="151"/>
      <c r="G65" s="150">
        <f>+H44</f>
        <v>0.35495599999999999</v>
      </c>
      <c r="H65" s="203"/>
    </row>
    <row r="66" spans="1:14" s="5" customFormat="1" ht="11.25">
      <c r="A66" s="79" t="s">
        <v>66</v>
      </c>
      <c r="B66" s="44" t="s">
        <v>69</v>
      </c>
      <c r="C66" s="45" t="s">
        <v>78</v>
      </c>
      <c r="D66" s="46"/>
      <c r="E66" s="152">
        <v>-7.3080000000000003E-3</v>
      </c>
      <c r="F66" s="153"/>
      <c r="G66" s="152">
        <v>-8.4956000000000004E-2</v>
      </c>
      <c r="H66" s="154"/>
      <c r="J66" s="54"/>
      <c r="K66" s="54"/>
      <c r="L66" s="54"/>
      <c r="M66" s="54"/>
      <c r="N66" s="54"/>
    </row>
    <row r="67" spans="1:14" s="3" customFormat="1" ht="11.25">
      <c r="A67" s="86" t="s">
        <v>67</v>
      </c>
      <c r="B67" s="33" t="s">
        <v>122</v>
      </c>
      <c r="C67" s="15" t="s">
        <v>71</v>
      </c>
      <c r="D67" s="36" t="s">
        <v>129</v>
      </c>
      <c r="E67" s="155">
        <v>-1.6982999999999999</v>
      </c>
      <c r="F67" s="156"/>
      <c r="G67" s="155">
        <v>-23.934229999999999</v>
      </c>
      <c r="H67" s="157"/>
    </row>
    <row r="68" spans="1:14" s="3" customFormat="1" ht="11.25">
      <c r="A68" s="86" t="s">
        <v>68</v>
      </c>
      <c r="B68" s="33" t="s">
        <v>124</v>
      </c>
      <c r="C68" s="15" t="s">
        <v>78</v>
      </c>
      <c r="D68" s="37"/>
      <c r="E68" s="158">
        <f>+E66</f>
        <v>-7.3080000000000003E-3</v>
      </c>
      <c r="F68" s="159"/>
      <c r="G68" s="158">
        <v>-8.4556000000000006E-2</v>
      </c>
      <c r="H68" s="160"/>
    </row>
    <row r="69" spans="1:14" s="3" customFormat="1" ht="11.25">
      <c r="A69" s="86" t="s">
        <v>125</v>
      </c>
      <c r="B69" s="26" t="s">
        <v>147</v>
      </c>
      <c r="C69" s="15" t="s">
        <v>78</v>
      </c>
      <c r="D69" s="36" t="s">
        <v>130</v>
      </c>
      <c r="E69" s="161">
        <f>SUM(E65:F66)</f>
        <v>0.42299999999999999</v>
      </c>
      <c r="F69" s="162"/>
      <c r="G69" s="161">
        <v>0.27</v>
      </c>
      <c r="H69" s="204"/>
    </row>
    <row r="70" spans="1:14" s="3" customFormat="1" ht="11.25">
      <c r="A70" s="86" t="s">
        <v>126</v>
      </c>
      <c r="B70" s="26" t="s">
        <v>148</v>
      </c>
      <c r="C70" s="15" t="s">
        <v>79</v>
      </c>
      <c r="D70" s="36" t="s">
        <v>131</v>
      </c>
      <c r="E70" s="163">
        <f>+F48</f>
        <v>2.35E-2</v>
      </c>
      <c r="F70" s="164"/>
      <c r="G70" s="163">
        <v>1.4999999999999999E-2</v>
      </c>
      <c r="H70" s="205"/>
    </row>
    <row r="71" spans="1:14" s="3" customFormat="1" ht="14.25" customHeight="1">
      <c r="A71" s="88" t="s">
        <v>127</v>
      </c>
      <c r="B71" s="24" t="s">
        <v>70</v>
      </c>
      <c r="C71" s="27" t="s">
        <v>89</v>
      </c>
      <c r="D71" s="27" t="s">
        <v>132</v>
      </c>
      <c r="E71" s="165">
        <f>+E69/E70</f>
        <v>18</v>
      </c>
      <c r="F71" s="166"/>
      <c r="G71" s="165">
        <v>18</v>
      </c>
      <c r="H71" s="167"/>
    </row>
    <row r="72" spans="1:14" s="3" customFormat="1" ht="14.25" customHeight="1">
      <c r="A72" s="86" t="s">
        <v>128</v>
      </c>
      <c r="B72" s="9" t="s">
        <v>165</v>
      </c>
      <c r="C72" s="15" t="s">
        <v>80</v>
      </c>
      <c r="D72" s="38" t="s">
        <v>133</v>
      </c>
      <c r="E72" s="168">
        <v>18</v>
      </c>
      <c r="F72" s="169"/>
      <c r="G72" s="168">
        <v>18</v>
      </c>
      <c r="H72" s="170"/>
    </row>
    <row r="73" spans="1:14" s="3" customFormat="1" ht="14.25" customHeight="1">
      <c r="A73" s="95"/>
      <c r="B73" s="49"/>
      <c r="C73" s="50"/>
      <c r="D73" s="51"/>
      <c r="E73" s="52"/>
      <c r="F73" s="52"/>
      <c r="G73" s="52"/>
      <c r="H73" s="96"/>
    </row>
    <row r="74" spans="1:14" s="3" customFormat="1" ht="14.25" hidden="1" customHeight="1">
      <c r="A74" s="88" t="s">
        <v>153</v>
      </c>
      <c r="B74" s="53" t="s">
        <v>154</v>
      </c>
      <c r="C74" s="27" t="s">
        <v>78</v>
      </c>
      <c r="D74" s="27"/>
      <c r="E74" s="181"/>
      <c r="F74" s="182"/>
      <c r="G74" s="183"/>
      <c r="H74" s="184"/>
      <c r="J74" s="55" t="s">
        <v>155</v>
      </c>
    </row>
    <row r="75" spans="1:14" s="3" customFormat="1" ht="26.25" customHeight="1" thickBot="1">
      <c r="A75" s="97" t="s">
        <v>153</v>
      </c>
      <c r="B75" s="98" t="s">
        <v>154</v>
      </c>
      <c r="C75" s="99" t="s">
        <v>78</v>
      </c>
      <c r="D75" s="99"/>
      <c r="E75" s="185">
        <v>0.19400000000000001</v>
      </c>
      <c r="F75" s="186"/>
      <c r="G75" s="185">
        <v>0.18099999999999999</v>
      </c>
      <c r="H75" s="187"/>
      <c r="J75" s="55"/>
    </row>
    <row r="76" spans="1:14" ht="33" customHeight="1" thickBot="1">
      <c r="A76" s="22"/>
      <c r="B76" s="20"/>
      <c r="C76" s="20"/>
      <c r="D76" s="20"/>
      <c r="E76" s="20"/>
      <c r="F76" s="20"/>
      <c r="G76" s="20"/>
      <c r="H76" s="20"/>
    </row>
    <row r="77" spans="1:14" s="3" customFormat="1" ht="14.25" customHeight="1">
      <c r="A77" s="171" t="s">
        <v>136</v>
      </c>
      <c r="B77" s="172"/>
      <c r="C77" s="173" t="s">
        <v>166</v>
      </c>
      <c r="D77" s="174"/>
      <c r="E77" s="174"/>
      <c r="F77" s="174"/>
      <c r="G77" s="174"/>
      <c r="H77" s="175"/>
    </row>
    <row r="78" spans="1:14" s="3" customFormat="1" ht="14.25" customHeight="1">
      <c r="A78" s="176" t="s">
        <v>137</v>
      </c>
      <c r="B78" s="177"/>
      <c r="C78" s="178" t="s">
        <v>167</v>
      </c>
      <c r="D78" s="179"/>
      <c r="E78" s="179"/>
      <c r="F78" s="179"/>
      <c r="G78" s="179"/>
      <c r="H78" s="180"/>
    </row>
    <row r="79" spans="1:14" s="3" customFormat="1" ht="14.25" customHeight="1">
      <c r="A79" s="176" t="s">
        <v>138</v>
      </c>
      <c r="B79" s="177"/>
      <c r="C79" s="188" t="s">
        <v>171</v>
      </c>
      <c r="D79" s="189"/>
      <c r="E79" s="189"/>
      <c r="F79" s="189"/>
      <c r="G79" s="189"/>
      <c r="H79" s="190"/>
    </row>
    <row r="80" spans="1:14" s="3" customFormat="1" ht="14.25" customHeight="1">
      <c r="A80" s="176" t="s">
        <v>139</v>
      </c>
      <c r="B80" s="177"/>
      <c r="C80" s="191" t="s">
        <v>168</v>
      </c>
      <c r="D80" s="179"/>
      <c r="E80" s="179"/>
      <c r="F80" s="179"/>
      <c r="G80" s="179"/>
      <c r="H80" s="180"/>
    </row>
    <row r="81" spans="1:8" s="3" customFormat="1" ht="14.25" customHeight="1">
      <c r="A81" s="176" t="s">
        <v>140</v>
      </c>
      <c r="B81" s="177"/>
      <c r="C81" s="192">
        <v>44133</v>
      </c>
      <c r="D81" s="193"/>
      <c r="E81" s="193"/>
      <c r="F81" s="193"/>
      <c r="G81" s="193"/>
      <c r="H81" s="194"/>
    </row>
    <row r="82" spans="1:8" s="3" customFormat="1" ht="14.25" customHeight="1" thickBot="1">
      <c r="A82" s="196" t="s">
        <v>150</v>
      </c>
      <c r="B82" s="197"/>
      <c r="C82" s="198" t="s">
        <v>167</v>
      </c>
      <c r="D82" s="199"/>
      <c r="E82" s="199"/>
      <c r="F82" s="199"/>
      <c r="G82" s="199"/>
      <c r="H82" s="200"/>
    </row>
    <row r="83" spans="1:8">
      <c r="A83" s="39" t="s">
        <v>81</v>
      </c>
      <c r="B83" s="40" t="s">
        <v>85</v>
      </c>
      <c r="C83" s="3"/>
    </row>
    <row r="84" spans="1:8">
      <c r="A84" s="39"/>
      <c r="B84" s="40"/>
      <c r="C84" s="3"/>
    </row>
    <row r="85" spans="1:8" ht="11.25" customHeight="1"/>
    <row r="86" spans="1:8" ht="36.75" customHeight="1">
      <c r="A86" s="201" t="s">
        <v>170</v>
      </c>
      <c r="B86" s="201"/>
      <c r="C86" s="201"/>
      <c r="D86" s="201"/>
      <c r="E86" s="201"/>
      <c r="F86" s="201"/>
      <c r="G86" s="201"/>
      <c r="H86" s="201"/>
    </row>
    <row r="87" spans="1:8" ht="8.25" customHeight="1">
      <c r="A87" s="2"/>
      <c r="B87" s="2"/>
      <c r="C87" s="2"/>
      <c r="D87" s="2"/>
      <c r="E87" s="2"/>
      <c r="F87" s="2"/>
      <c r="G87" s="2"/>
      <c r="H87" s="2"/>
    </row>
    <row r="89" spans="1:8">
      <c r="E89" s="195" t="s">
        <v>86</v>
      </c>
      <c r="F89" s="195"/>
      <c r="G89" s="195"/>
      <c r="H89" s="195"/>
    </row>
    <row r="90" spans="1:8">
      <c r="E90" s="202" t="s">
        <v>167</v>
      </c>
      <c r="F90" s="195"/>
      <c r="G90" s="195"/>
      <c r="H90" s="195"/>
    </row>
    <row r="91" spans="1:8">
      <c r="E91" s="195" t="s">
        <v>151</v>
      </c>
      <c r="F91" s="195"/>
      <c r="G91" s="195"/>
      <c r="H91" s="195"/>
    </row>
    <row r="93" spans="1:8">
      <c r="A93" s="2" t="s">
        <v>152</v>
      </c>
    </row>
    <row r="96" spans="1:8">
      <c r="A96" t="s">
        <v>87</v>
      </c>
    </row>
    <row r="98" spans="1:1">
      <c r="A98" t="s">
        <v>88</v>
      </c>
    </row>
  </sheetData>
  <mergeCells count="64">
    <mergeCell ref="E91:H91"/>
    <mergeCell ref="A82:B82"/>
    <mergeCell ref="C82:H82"/>
    <mergeCell ref="A86:H86"/>
    <mergeCell ref="E89:H89"/>
    <mergeCell ref="E90:H90"/>
    <mergeCell ref="A79:B79"/>
    <mergeCell ref="C79:H79"/>
    <mergeCell ref="A80:B80"/>
    <mergeCell ref="C80:H80"/>
    <mergeCell ref="A81:B81"/>
    <mergeCell ref="C81:H81"/>
    <mergeCell ref="E72:F72"/>
    <mergeCell ref="G72:H72"/>
    <mergeCell ref="A77:B77"/>
    <mergeCell ref="C77:H77"/>
    <mergeCell ref="A78:B78"/>
    <mergeCell ref="C78:H78"/>
    <mergeCell ref="E74:F74"/>
    <mergeCell ref="G74:H74"/>
    <mergeCell ref="E75:F75"/>
    <mergeCell ref="G75:H75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A60:A62"/>
    <mergeCell ref="B60:H60"/>
    <mergeCell ref="B61:B62"/>
    <mergeCell ref="C61:C62"/>
    <mergeCell ref="D61:D62"/>
    <mergeCell ref="E61:F61"/>
    <mergeCell ref="G61:H61"/>
    <mergeCell ref="E62:F62"/>
    <mergeCell ref="G62:H62"/>
    <mergeCell ref="C7:H7"/>
    <mergeCell ref="C8:H8"/>
    <mergeCell ref="A15:A18"/>
    <mergeCell ref="B15:H15"/>
    <mergeCell ref="B16:B18"/>
    <mergeCell ref="C16:C18"/>
    <mergeCell ref="D16:D18"/>
    <mergeCell ref="E16:F16"/>
    <mergeCell ref="G16:H16"/>
    <mergeCell ref="C6:H6"/>
    <mergeCell ref="A1:H1"/>
    <mergeCell ref="A2:H2"/>
    <mergeCell ref="A3:H3"/>
    <mergeCell ref="C4:H4"/>
    <mergeCell ref="C5:H5"/>
  </mergeCells>
  <hyperlinks>
    <hyperlink ref="C80" r:id="rId1"/>
  </hyperlinks>
  <pageMargins left="0.70866141732283472" right="0.70866141732283472" top="0.78740157480314965" bottom="0.78740157480314965" header="0.31496062992125984" footer="0.31496062992125984"/>
  <pageSetup paperSize="9" scale="120" fitToWidth="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Files\V+WARE\CV_CVaK\Vysl_Tabulky\export_2006_1_Prosiměřice.xls</dc:title>
  <dc:creator>User</dc:creator>
  <cp:lastModifiedBy>Mackovice</cp:lastModifiedBy>
  <cp:lastPrinted>2020-11-12T13:44:36Z</cp:lastPrinted>
  <dcterms:created xsi:type="dcterms:W3CDTF">2007-05-14T09:29:25Z</dcterms:created>
  <dcterms:modified xsi:type="dcterms:W3CDTF">2020-11-12T13:49:04Z</dcterms:modified>
</cp:coreProperties>
</file>